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HM_PROPERTY\Neville\Balcony Framework\Residents up-dates and choices\Lot 1 Stage 2 Letters\"/>
    </mc:Choice>
  </mc:AlternateContent>
  <bookViews>
    <workbookView xWindow="0" yWindow="0" windowWidth="23040" windowHeight="102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F37" i="1"/>
  <c r="G35" i="1"/>
  <c r="F35" i="1"/>
  <c r="F8" i="1" l="1"/>
  <c r="F17" i="1"/>
  <c r="F27" i="1"/>
  <c r="E27" i="1"/>
  <c r="G33" i="1" l="1"/>
  <c r="F33" i="1"/>
  <c r="G10" i="1"/>
  <c r="G19" i="1"/>
  <c r="G29" i="1"/>
</calcChain>
</file>

<file path=xl/sharedStrings.xml><?xml version="1.0" encoding="utf-8"?>
<sst xmlns="http://schemas.openxmlformats.org/spreadsheetml/2006/main" count="25" uniqueCount="18">
  <si>
    <t>Balconies reconciliation of tenders to estimate</t>
  </si>
  <si>
    <t>nr</t>
  </si>
  <si>
    <t>Pre-tender estimate</t>
  </si>
  <si>
    <t>Elevations requiring works</t>
  </si>
  <si>
    <t>Tender</t>
  </si>
  <si>
    <t>Tender exceeds estimate by 0.74% on like-for like</t>
  </si>
  <si>
    <t>Estimate exceeds tender by 15% on a like-for-like</t>
  </si>
  <si>
    <t>Blocks</t>
  </si>
  <si>
    <t>Tender exceeds estimate by 7.35% on like-for like</t>
  </si>
  <si>
    <t>SCC</t>
  </si>
  <si>
    <t>Pre-tender estimate, plus 5% contingency</t>
  </si>
  <si>
    <t>Lot 1 - Private balconies</t>
  </si>
  <si>
    <t>Lot 2 - 2 Storey Walk-up Blocks</t>
  </si>
  <si>
    <t>Lot 3 - Mid Rise Walk-up Blocks</t>
  </si>
  <si>
    <t>Pre-tender estimate (adjusted for 39 blocks</t>
  </si>
  <si>
    <t>Appendix 3 Lots 1, 2 &amp; 3</t>
  </si>
  <si>
    <t>Project Management and design fees</t>
  </si>
  <si>
    <t>Total Projected Framework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</si>
</sst>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_-[$£-809]* #,##0.00_-;\-[$£-809]* #,##0.00_-;_-[$£-809]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center"/>
    </xf>
    <xf numFmtId="44" fontId="0" fillId="0" borderId="0" xfId="1" applyFont="1"/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9" fontId="0" fillId="0" borderId="0" xfId="0" applyNumberFormat="1"/>
    <xf numFmtId="164" fontId="0" fillId="0" borderId="0" xfId="1" applyNumberFormat="1" applyFont="1"/>
    <xf numFmtId="164" fontId="4" fillId="0" borderId="0" xfId="1" applyNumberFormat="1" applyFont="1" applyAlignment="1">
      <alignment horizontal="center"/>
    </xf>
    <xf numFmtId="164" fontId="0" fillId="0" borderId="1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topLeftCell="A7" workbookViewId="0">
      <selection activeCell="D37" sqref="D37"/>
    </sheetView>
  </sheetViews>
  <sheetFormatPr defaultRowHeight="15" x14ac:dyDescent="0.25"/>
  <cols>
    <col min="1" max="1" width="4.5703125" customWidth="1"/>
    <col min="2" max="2" width="35.7109375" style="5" customWidth="1"/>
    <col min="5" max="5" width="12.5703125" bestFit="1" customWidth="1"/>
    <col min="6" max="7" width="15.28515625" style="10" bestFit="1" customWidth="1"/>
  </cols>
  <sheetData>
    <row r="1" spans="1:7" x14ac:dyDescent="0.25">
      <c r="B1" s="8" t="s">
        <v>15</v>
      </c>
    </row>
    <row r="3" spans="1:7" x14ac:dyDescent="0.25">
      <c r="A3" s="2" t="s">
        <v>0</v>
      </c>
      <c r="E3" s="1">
        <v>42929</v>
      </c>
    </row>
    <row r="4" spans="1:7" x14ac:dyDescent="0.25">
      <c r="A4" s="2"/>
      <c r="E4" s="1"/>
    </row>
    <row r="5" spans="1:7" s="3" customFormat="1" x14ac:dyDescent="0.25">
      <c r="B5" s="6"/>
      <c r="F5" s="11" t="s">
        <v>9</v>
      </c>
      <c r="G5" s="11" t="s">
        <v>4</v>
      </c>
    </row>
    <row r="6" spans="1:7" x14ac:dyDescent="0.25">
      <c r="B6" s="7" t="s">
        <v>11</v>
      </c>
    </row>
    <row r="8" spans="1:7" x14ac:dyDescent="0.25">
      <c r="B8" s="5" t="s">
        <v>2</v>
      </c>
      <c r="C8">
        <v>7</v>
      </c>
      <c r="D8" t="s">
        <v>7</v>
      </c>
      <c r="E8" s="4">
        <v>71429</v>
      </c>
      <c r="F8" s="10">
        <f>+C8*E8</f>
        <v>500003</v>
      </c>
    </row>
    <row r="9" spans="1:7" x14ac:dyDescent="0.25">
      <c r="E9" s="4"/>
    </row>
    <row r="10" spans="1:7" x14ac:dyDescent="0.25">
      <c r="B10" s="5" t="s">
        <v>4</v>
      </c>
      <c r="C10">
        <v>7</v>
      </c>
      <c r="D10" t="s">
        <v>7</v>
      </c>
      <c r="E10" s="4">
        <v>76781</v>
      </c>
      <c r="G10" s="10">
        <f>C10*E10</f>
        <v>537467</v>
      </c>
    </row>
    <row r="11" spans="1:7" x14ac:dyDescent="0.25">
      <c r="E11" s="4"/>
    </row>
    <row r="12" spans="1:7" ht="30" x14ac:dyDescent="0.25">
      <c r="B12" s="5" t="s">
        <v>8</v>
      </c>
      <c r="E12" s="4"/>
    </row>
    <row r="13" spans="1:7" x14ac:dyDescent="0.25">
      <c r="E13" s="4"/>
    </row>
    <row r="14" spans="1:7" x14ac:dyDescent="0.25">
      <c r="E14" s="4"/>
    </row>
    <row r="15" spans="1:7" x14ac:dyDescent="0.25">
      <c r="B15" s="7" t="s">
        <v>12</v>
      </c>
      <c r="E15" s="4"/>
    </row>
    <row r="16" spans="1:7" x14ac:dyDescent="0.25">
      <c r="E16" s="4"/>
    </row>
    <row r="17" spans="2:7" ht="30" x14ac:dyDescent="0.25">
      <c r="B17" s="5" t="s">
        <v>14</v>
      </c>
      <c r="C17">
        <v>39</v>
      </c>
      <c r="D17" t="s">
        <v>1</v>
      </c>
      <c r="E17" s="4">
        <v>111111</v>
      </c>
      <c r="F17" s="10">
        <f>+C17*E17</f>
        <v>4333329</v>
      </c>
    </row>
    <row r="18" spans="2:7" x14ac:dyDescent="0.25">
      <c r="E18" s="4"/>
    </row>
    <row r="19" spans="2:7" x14ac:dyDescent="0.25">
      <c r="B19" s="5" t="s">
        <v>4</v>
      </c>
      <c r="C19">
        <v>39</v>
      </c>
      <c r="D19" t="s">
        <v>1</v>
      </c>
      <c r="E19" s="4">
        <v>96598.93</v>
      </c>
      <c r="G19" s="10">
        <f>C19*E19</f>
        <v>3767358.2699999996</v>
      </c>
    </row>
    <row r="20" spans="2:7" x14ac:dyDescent="0.25">
      <c r="E20" s="4"/>
    </row>
    <row r="21" spans="2:7" ht="30" x14ac:dyDescent="0.25">
      <c r="B21" s="5" t="s">
        <v>6</v>
      </c>
      <c r="E21" s="4"/>
    </row>
    <row r="22" spans="2:7" x14ac:dyDescent="0.25">
      <c r="E22" s="4"/>
    </row>
    <row r="23" spans="2:7" x14ac:dyDescent="0.25">
      <c r="B23" s="7" t="s">
        <v>13</v>
      </c>
      <c r="E23" s="4"/>
    </row>
    <row r="24" spans="2:7" x14ac:dyDescent="0.25">
      <c r="E24" s="4"/>
    </row>
    <row r="25" spans="2:7" x14ac:dyDescent="0.25">
      <c r="B25" s="5" t="s">
        <v>3</v>
      </c>
      <c r="E25" s="4"/>
    </row>
    <row r="26" spans="2:7" x14ac:dyDescent="0.25">
      <c r="E26" s="4"/>
    </row>
    <row r="27" spans="2:7" ht="30" x14ac:dyDescent="0.25">
      <c r="B27" s="5" t="s">
        <v>10</v>
      </c>
      <c r="C27">
        <v>41</v>
      </c>
      <c r="D27" t="s">
        <v>1</v>
      </c>
      <c r="E27" s="4">
        <f>139711*1.05</f>
        <v>146696.55000000002</v>
      </c>
      <c r="F27" s="10">
        <f>+C27*E27</f>
        <v>6014558.5500000007</v>
      </c>
    </row>
    <row r="28" spans="2:7" x14ac:dyDescent="0.25">
      <c r="E28" s="4"/>
    </row>
    <row r="29" spans="2:7" x14ac:dyDescent="0.25">
      <c r="B29" s="5" t="s">
        <v>4</v>
      </c>
      <c r="C29">
        <v>41</v>
      </c>
      <c r="D29" t="s">
        <v>1</v>
      </c>
      <c r="E29" s="4">
        <v>147421</v>
      </c>
      <c r="G29" s="10">
        <f>C29*E29</f>
        <v>6044261</v>
      </c>
    </row>
    <row r="30" spans="2:7" x14ac:dyDescent="0.25">
      <c r="E30" s="4"/>
    </row>
    <row r="31" spans="2:7" ht="30" x14ac:dyDescent="0.25">
      <c r="B31" s="5" t="s">
        <v>5</v>
      </c>
      <c r="E31" s="4"/>
    </row>
    <row r="32" spans="2:7" x14ac:dyDescent="0.25">
      <c r="E32" s="4"/>
      <c r="F32" s="12"/>
      <c r="G32" s="12"/>
    </row>
    <row r="33" spans="2:7" x14ac:dyDescent="0.25">
      <c r="E33" s="4"/>
      <c r="F33" s="10">
        <f>SUM(F7:F31)</f>
        <v>10847890.550000001</v>
      </c>
      <c r="G33" s="10">
        <f>SUM(G7:G31)</f>
        <v>10349086.27</v>
      </c>
    </row>
    <row r="35" spans="2:7" x14ac:dyDescent="0.25">
      <c r="B35" s="5" t="s">
        <v>16</v>
      </c>
      <c r="C35" s="9">
        <v>0.1</v>
      </c>
      <c r="F35" s="10">
        <f>+F33*C35</f>
        <v>1084789.0550000002</v>
      </c>
      <c r="G35" s="10">
        <f>+G33*C35</f>
        <v>1034908.627</v>
      </c>
    </row>
    <row r="36" spans="2:7" x14ac:dyDescent="0.25">
      <c r="F36" s="12"/>
      <c r="G36" s="12"/>
    </row>
    <row r="37" spans="2:7" x14ac:dyDescent="0.25">
      <c r="B37" s="5" t="s">
        <v>17</v>
      </c>
      <c r="F37" s="10">
        <f>SUM(F33:F35)</f>
        <v>11932679.605</v>
      </c>
      <c r="G37" s="10">
        <f>SUM(G33:G35)</f>
        <v>11383994.897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Rainsley, Tony</dc:creator>
  <cp:lastModifiedBy>Tomblin, Neville</cp:lastModifiedBy>
  <cp:lastPrinted>2017-07-17T14:09:55Z</cp:lastPrinted>
  <dcterms:created xsi:type="dcterms:W3CDTF">2017-07-13T13:08:29Z</dcterms:created>
  <dcterms:modified xsi:type="dcterms:W3CDTF">2017-08-16T09:20:19Z</dcterms:modified>
</cp:coreProperties>
</file>